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ephen\Documents\"/>
    </mc:Choice>
  </mc:AlternateContent>
  <bookViews>
    <workbookView xWindow="0" yWindow="0" windowWidth="22452" windowHeight="10008"/>
  </bookViews>
  <sheets>
    <sheet name="Sheet1" sheetId="1" r:id="rId1"/>
  </sheets>
  <calcPr calcId="152511"/>
</workbook>
</file>

<file path=xl/calcChain.xml><?xml version="1.0" encoding="utf-8"?>
<calcChain xmlns="http://schemas.openxmlformats.org/spreadsheetml/2006/main">
  <c r="B21" i="1" l="1"/>
  <c r="B22" i="1" l="1"/>
  <c r="B16" i="1"/>
  <c r="B26" i="1"/>
  <c r="B27" i="1" s="1"/>
  <c r="B28" i="1" s="1"/>
</calcChain>
</file>

<file path=xl/sharedStrings.xml><?xml version="1.0" encoding="utf-8"?>
<sst xmlns="http://schemas.openxmlformats.org/spreadsheetml/2006/main" count="18" uniqueCount="16">
  <si>
    <t>profit</t>
  </si>
  <si>
    <t>grant amount</t>
  </si>
  <si>
    <t>grant as % of total cost</t>
  </si>
  <si>
    <t>grant cap</t>
  </si>
  <si>
    <t>total sponsorship</t>
  </si>
  <si>
    <t>maximum grant amount</t>
  </si>
  <si>
    <t>total cost (including GST)</t>
  </si>
  <si>
    <t>unit sale price</t>
  </si>
  <si>
    <t>Arc Clubs Grant Calculation Details (for Merchandise)</t>
  </si>
  <si>
    <r>
      <t xml:space="preserve">Scenario 2: Expected Grant Amount &amp; Financial Outcome
</t>
    </r>
    <r>
      <rPr>
        <i/>
        <sz val="11"/>
        <color theme="1"/>
        <rFont val="Calibri"/>
        <family val="2"/>
        <scheme val="minor"/>
      </rPr>
      <t>find the expected grant amount and financial outcome based on a given unit sale price (fill in the yellow box with a unit sale price)</t>
    </r>
  </si>
  <si>
    <r>
      <t xml:space="preserve">Scenario 1: Your Club breaks even on the purchase without the Arc Clubs Grant
</t>
    </r>
    <r>
      <rPr>
        <i/>
        <sz val="11"/>
        <color theme="1"/>
        <rFont val="Calibri"/>
        <family val="2"/>
        <scheme val="minor"/>
      </rPr>
      <t>find out how much you need to sell your merchandise for, in order to break even</t>
    </r>
  </si>
  <si>
    <r>
      <t xml:space="preserve">Merchandise Purchase Details
</t>
    </r>
    <r>
      <rPr>
        <i/>
        <sz val="11"/>
        <color theme="1"/>
        <rFont val="Calibri"/>
        <family val="2"/>
        <scheme val="minor"/>
      </rPr>
      <t>fill in the yellow boxes with the correct information for your purchase - this is a required input for all scenarios below</t>
    </r>
  </si>
  <si>
    <t>optimal unit sale price to maximise grant</t>
  </si>
  <si>
    <t>units (i.e. qty) ordered</t>
  </si>
  <si>
    <r>
      <t xml:space="preserve">Scenario 3: Maximise Grant Amount
</t>
    </r>
    <r>
      <rPr>
        <i/>
        <sz val="11"/>
        <color theme="1"/>
        <rFont val="Calibri"/>
        <family val="2"/>
        <scheme val="minor"/>
      </rPr>
      <t>find the unit sale price required to maximise the grant received by your Club. This is equivalent to cheapest sale price while also allowing your Club to break even after receiving the grant.</t>
    </r>
  </si>
  <si>
    <r>
      <t xml:space="preserve">This document has been created to assist Clubs that are making Merchandise purchases, and should be used as a guide only.
</t>
    </r>
    <r>
      <rPr>
        <i/>
        <sz val="11"/>
        <color theme="1"/>
        <rFont val="Calibri"/>
        <family val="2"/>
        <scheme val="minor"/>
      </rPr>
      <t>Please note that the Clubs Grant calculation for Merchandise is subject to change without notice (check the application form for changes), and applications must comply with eligiblity requirements. Grant payments are also subject to budgetary restrictions.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</si>
</sst>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applyBorder="1" applyProtection="1"/>
    <xf numFmtId="0" fontId="0" fillId="0" borderId="0" xfId="0" applyProtection="1"/>
    <xf numFmtId="0" fontId="1" fillId="0" borderId="0" xfId="0" applyFont="1" applyProtection="1"/>
    <xf numFmtId="164" fontId="0" fillId="0" borderId="0" xfId="0" applyNumberFormat="1" applyProtection="1"/>
    <xf numFmtId="0" fontId="0" fillId="2" borderId="1" xfId="0" applyFill="1" applyBorder="1" applyProtection="1">
      <protection locked="0"/>
    </xf>
    <xf numFmtId="164" fontId="0" fillId="2" borderId="1" xfId="0" applyNumberFormat="1" applyFill="1" applyBorder="1" applyProtection="1">
      <protection locked="0"/>
    </xf>
    <xf numFmtId="9" fontId="0" fillId="0" borderId="1" xfId="0" applyNumberFormat="1" applyBorder="1" applyProtection="1"/>
    <xf numFmtId="164" fontId="0" fillId="0" borderId="1" xfId="0" applyNumberFormat="1" applyBorder="1" applyProtection="1"/>
    <xf numFmtId="0" fontId="0" fillId="0" borderId="1" xfId="0" applyFont="1" applyBorder="1" applyProtection="1"/>
    <xf numFmtId="0" fontId="0" fillId="0" borderId="0" xfId="0" applyAlignment="1" applyProtection="1">
      <alignment horizontal="left" wrapText="1"/>
    </xf>
    <xf numFmtId="0" fontId="0" fillId="0" borderId="1" xfId="0" applyBorder="1" applyProtection="1"/>
    <xf numFmtId="0" fontId="0" fillId="0" borderId="0" xfId="0" applyFont="1" applyBorder="1" applyProtection="1"/>
    <xf numFmtId="164" fontId="0" fillId="0" borderId="0" xfId="0" applyNumberFormat="1" applyBorder="1" applyProtection="1"/>
    <xf numFmtId="0" fontId="0" fillId="0" borderId="0" xfId="0" applyAlignment="1" applyProtection="1">
      <alignment horizontal="left"/>
    </xf>
    <xf numFmtId="0" fontId="1" fillId="3" borderId="0" xfId="0" applyFont="1" applyFill="1" applyAlignment="1" applyProtection="1">
      <alignment horizontal="left" wrapText="1"/>
    </xf>
    <xf numFmtId="0" fontId="0" fillId="0" borderId="0" xfId="0" applyAlignment="1" applyProtection="1">
      <alignment horizontal="left" wrapText="1"/>
    </xf>
    <xf numFmtId="0" fontId="1" fillId="3" borderId="0" xfId="0" applyFont="1" applyFill="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tabSelected="1" workbookViewId="0">
      <selection activeCell="D20" sqref="D20"/>
    </sheetView>
  </sheetViews>
  <sheetFormatPr defaultColWidth="9.109375" defaultRowHeight="14.4" x14ac:dyDescent="0.3"/>
  <cols>
    <col min="1" max="1" width="43.88671875" style="2" customWidth="1"/>
    <col min="2" max="2" width="15.5546875" style="2" customWidth="1"/>
    <col min="3" max="3" width="9.109375" style="2"/>
    <col min="4" max="4" width="39.6640625" style="2" bestFit="1" customWidth="1"/>
    <col min="5" max="5" width="11" style="2" customWidth="1"/>
    <col min="6" max="6" width="9.109375" style="2"/>
    <col min="7" max="7" width="34.88671875" style="2" customWidth="1"/>
    <col min="8" max="8" width="11.44140625" style="2" customWidth="1"/>
    <col min="9" max="16384" width="9.109375" style="2"/>
  </cols>
  <sheetData>
    <row r="1" spans="1:8" ht="120" customHeight="1" x14ac:dyDescent="0.3">
      <c r="A1" s="16" t="s">
        <v>15</v>
      </c>
      <c r="B1" s="16"/>
    </row>
    <row r="2" spans="1:8" x14ac:dyDescent="0.3">
      <c r="A2" s="10"/>
      <c r="B2" s="10"/>
    </row>
    <row r="4" spans="1:8" ht="45" customHeight="1" x14ac:dyDescent="0.3">
      <c r="A4" s="15" t="s">
        <v>11</v>
      </c>
      <c r="B4" s="15"/>
      <c r="G4" s="14"/>
      <c r="H4" s="14"/>
    </row>
    <row r="5" spans="1:8" x14ac:dyDescent="0.3">
      <c r="A5" s="9" t="s">
        <v>13</v>
      </c>
      <c r="B5" s="5">
        <v>50</v>
      </c>
    </row>
    <row r="6" spans="1:8" x14ac:dyDescent="0.3">
      <c r="A6" s="9" t="s">
        <v>6</v>
      </c>
      <c r="B6" s="6">
        <v>1000</v>
      </c>
      <c r="D6" s="3"/>
      <c r="E6" s="4"/>
    </row>
    <row r="7" spans="1:8" x14ac:dyDescent="0.3">
      <c r="A7" s="9" t="s">
        <v>4</v>
      </c>
      <c r="B7" s="6">
        <v>0</v>
      </c>
      <c r="D7" s="3"/>
      <c r="E7" s="4"/>
    </row>
    <row r="8" spans="1:8" x14ac:dyDescent="0.3">
      <c r="A8" s="1"/>
    </row>
    <row r="9" spans="1:8" x14ac:dyDescent="0.3">
      <c r="A9" s="1"/>
    </row>
    <row r="10" spans="1:8" x14ac:dyDescent="0.3">
      <c r="A10" s="15" t="s">
        <v>8</v>
      </c>
      <c r="B10" s="15"/>
    </row>
    <row r="11" spans="1:8" x14ac:dyDescent="0.3">
      <c r="A11" s="9" t="s">
        <v>2</v>
      </c>
      <c r="B11" s="7">
        <v>0.5</v>
      </c>
    </row>
    <row r="12" spans="1:8" x14ac:dyDescent="0.3">
      <c r="A12" s="9" t="s">
        <v>3</v>
      </c>
      <c r="B12" s="8">
        <v>500</v>
      </c>
    </row>
    <row r="13" spans="1:8" x14ac:dyDescent="0.3">
      <c r="A13" s="3"/>
      <c r="B13" s="4"/>
    </row>
    <row r="14" spans="1:8" x14ac:dyDescent="0.3">
      <c r="A14" s="3"/>
      <c r="B14" s="4"/>
    </row>
    <row r="15" spans="1:8" ht="60" customHeight="1" x14ac:dyDescent="0.3">
      <c r="A15" s="15" t="s">
        <v>10</v>
      </c>
      <c r="B15" s="15"/>
    </row>
    <row r="16" spans="1:8" x14ac:dyDescent="0.3">
      <c r="A16" s="9" t="s">
        <v>7</v>
      </c>
      <c r="B16" s="8">
        <f>$B$6/$B$5</f>
        <v>20</v>
      </c>
    </row>
    <row r="19" spans="1:2" ht="44.25" customHeight="1" x14ac:dyDescent="0.3">
      <c r="A19" s="15" t="s">
        <v>9</v>
      </c>
      <c r="B19" s="15"/>
    </row>
    <row r="20" spans="1:2" x14ac:dyDescent="0.3">
      <c r="A20" s="9" t="s">
        <v>7</v>
      </c>
      <c r="B20" s="6">
        <v>0</v>
      </c>
    </row>
    <row r="21" spans="1:2" x14ac:dyDescent="0.3">
      <c r="A21" s="9" t="s">
        <v>1</v>
      </c>
      <c r="B21" s="11">
        <f>MAX(0,MIN($B$12,($B$6*$B$11),$B$6-$B$7-$B$5*$B$20))</f>
        <v>500</v>
      </c>
    </row>
    <row r="22" spans="1:2" x14ac:dyDescent="0.3">
      <c r="A22" s="9" t="s">
        <v>0</v>
      </c>
      <c r="B22" s="8">
        <f>$B$20*$B$5+$B$7+$B$21-$B$6</f>
        <v>-500</v>
      </c>
    </row>
    <row r="23" spans="1:2" x14ac:dyDescent="0.3">
      <c r="A23" s="12"/>
      <c r="B23" s="13"/>
    </row>
    <row r="25" spans="1:2" ht="60" customHeight="1" x14ac:dyDescent="0.3">
      <c r="A25" s="15" t="s">
        <v>14</v>
      </c>
      <c r="B25" s="17"/>
    </row>
    <row r="26" spans="1:2" x14ac:dyDescent="0.3">
      <c r="A26" s="9" t="s">
        <v>5</v>
      </c>
      <c r="B26" s="8">
        <f>MIN($B$12,($B$6*$B$11),$B$6-$B$7)</f>
        <v>500</v>
      </c>
    </row>
    <row r="27" spans="1:2" x14ac:dyDescent="0.3">
      <c r="A27" s="9" t="s">
        <v>12</v>
      </c>
      <c r="B27" s="8">
        <f>($B$6-$B$7-$B$26)/$B$5</f>
        <v>10</v>
      </c>
    </row>
    <row r="28" spans="1:2" x14ac:dyDescent="0.3">
      <c r="A28" s="9" t="s">
        <v>0</v>
      </c>
      <c r="B28" s="8">
        <f>$B$27*$B$5+$B$7+$B$26-$B$6</f>
        <v>0</v>
      </c>
    </row>
  </sheetData>
  <sheetProtection sheet="1" objects="1" scenarios="1"/>
  <mergeCells count="7">
    <mergeCell ref="G4:H4"/>
    <mergeCell ref="A19:B19"/>
    <mergeCell ref="A4:B4"/>
    <mergeCell ref="A1:B1"/>
    <mergeCell ref="A25:B25"/>
    <mergeCell ref="A10:B10"/>
    <mergeCell ref="A15:B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vailabilites_x0020_ xmlns="6993a4e8-9ce7-481a-9338-28c13e23398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9E8B77111BD2F4B966431527564CA17" ma:contentTypeVersion="" ma:contentTypeDescription="Create a new document." ma:contentTypeScope="" ma:versionID="b7cf45c799cf3bae56edbe559be55123">
  <xsd:schema xmlns:xsd="http://www.w3.org/2001/XMLSchema" xmlns:xs="http://www.w3.org/2001/XMLSchema" xmlns:p="http://schemas.microsoft.com/office/2006/metadata/properties" xmlns:ns2="56192cfa-a763-4d7a-9154-9ed477709d1a" xmlns:ns3="6993a4e8-9ce7-481a-9338-28c13e23398f" targetNamespace="http://schemas.microsoft.com/office/2006/metadata/properties" ma:root="true" ma:fieldsID="f748a9d9f0809fae9e93e61dfb85a9a1" ns2:_="" ns3:_="">
    <xsd:import namespace="56192cfa-a763-4d7a-9154-9ed477709d1a"/>
    <xsd:import namespace="6993a4e8-9ce7-481a-9338-28c13e23398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Availabilites_x002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92cfa-a763-4d7a-9154-9ed477709d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93a4e8-9ce7-481a-9338-28c13e23398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Availabilites_x0020_" ma:index="18" nillable="true" ma:displayName="Availabilites " ma:format="Dropdown" ma:internalName="Availabilites_x0020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A32605-F7D9-48C7-BF9D-7E0196F652F4}">
  <ds:schemaRefs>
    <ds:schemaRef ds:uri="http://schemas.microsoft.com/office/infopath/2007/PartnerControls"/>
    <ds:schemaRef ds:uri="http://purl.org/dc/elements/1.1/"/>
    <ds:schemaRef ds:uri="http://schemas.microsoft.com/office/2006/metadata/properties"/>
    <ds:schemaRef ds:uri="6993a4e8-9ce7-481a-9338-28c13e23398f"/>
    <ds:schemaRef ds:uri="http://purl.org/dc/terms/"/>
    <ds:schemaRef ds:uri="http://schemas.openxmlformats.org/package/2006/metadata/core-properties"/>
    <ds:schemaRef ds:uri="http://schemas.microsoft.com/office/2006/documentManagement/types"/>
    <ds:schemaRef ds:uri="56192cfa-a763-4d7a-9154-9ed477709d1a"/>
    <ds:schemaRef ds:uri="http://www.w3.org/XML/1998/namespace"/>
    <ds:schemaRef ds:uri="http://purl.org/dc/dcmitype/"/>
  </ds:schemaRefs>
</ds:datastoreItem>
</file>

<file path=customXml/itemProps2.xml><?xml version="1.0" encoding="utf-8"?>
<ds:datastoreItem xmlns:ds="http://schemas.openxmlformats.org/officeDocument/2006/customXml" ds:itemID="{C2238B8A-9F5F-4F52-83B6-7ED076D618CD}">
  <ds:schemaRefs>
    <ds:schemaRef ds:uri="http://schemas.microsoft.com/sharepoint/v3/contenttype/forms"/>
  </ds:schemaRefs>
</ds:datastoreItem>
</file>

<file path=customXml/itemProps3.xml><?xml version="1.0" encoding="utf-8"?>
<ds:datastoreItem xmlns:ds="http://schemas.openxmlformats.org/officeDocument/2006/customXml" ds:itemID="{5C92874E-4D82-4336-ABE1-CD26863398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192cfa-a763-4d7a-9154-9ed477709d1a"/>
    <ds:schemaRef ds:uri="6993a4e8-9ce7-481a-9338-28c13e233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Arc @ UNSW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Scarlett Ha</dc:creator>
  <cp:lastModifiedBy>Stephen</cp:lastModifiedBy>
  <dcterms:created xsi:type="dcterms:W3CDTF">2015-11-20T02:31:38Z</dcterms:created>
  <dcterms:modified xsi:type="dcterms:W3CDTF">2021-09-28T01:09:43Z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0x01010029E8B77111BD2F4B966431527564CA17</vt:lpwstr>
  </property>
</Properties>
</file>