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k.lalasa\Downloads\"/>
    </mc:Choice>
  </mc:AlternateContent>
  <xr:revisionPtr revIDLastSave="0" documentId="13_ncr:1_{39DECF31-BA31-418E-BD99-BA1F69F28477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Financial Position" sheetId="1" r:id="rId1"/>
    <sheet name="Financial Position (2)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2" l="1" a="1"/>
  <c r="F4" i="2" a="1"/>
  <c r="F5" i="2" a="1"/>
  <c r="F7" i="2" a="1"/>
  <c r="F8" i="2" a="1"/>
  <c r="F9" i="2" a="1"/>
  <c r="F10" i="2" a="1"/>
  <c r="F11" i="2" a="1"/>
  <c r="F12" i="2" a="1"/>
  <c r="F13" i="2" a="1"/>
  <c r="F14" i="2" a="1"/>
  <c r="F15" i="2" a="1"/>
  <c r="F16" i="2" a="1"/>
  <c r="F2" i="2" a="1"/>
  <c r="E3" i="2" a="1"/>
  <c r="E4" i="2" a="1"/>
  <c r="E5" i="2" a="1"/>
  <c r="E7" i="2" a="1"/>
  <c r="E8" i="2" a="1"/>
  <c r="E9" i="2" a="1"/>
  <c r="E10" i="2" a="1"/>
  <c r="E11" i="2" a="1"/>
  <c r="E12" i="2" a="1"/>
  <c r="E13" i="2" a="1"/>
  <c r="E14" i="2" a="1"/>
  <c r="E15" i="2" a="1"/>
  <c r="E16" i="2" a="1"/>
  <c r="E2" i="2" a="1"/>
  <c r="C17" i="2"/>
  <c r="C6" i="2"/>
  <c r="C18" i="1"/>
  <c r="C17" i="1"/>
  <c r="C6" i="1"/>
  <c r="F14" i="1"/>
  <c r="F15" i="1"/>
  <c r="E14" i="1"/>
  <c r="E15" i="1"/>
  <c r="F16" i="1"/>
  <c r="E16" i="1"/>
  <c r="F13" i="1"/>
  <c r="E13" i="1"/>
  <c r="F12" i="1"/>
  <c r="E12" i="1"/>
  <c r="F11" i="1"/>
  <c r="E11" i="1"/>
  <c r="F10" i="1"/>
  <c r="E10" i="1"/>
  <c r="F9" i="1"/>
  <c r="E9" i="1"/>
  <c r="F8" i="1"/>
  <c r="E8" i="1"/>
  <c r="F7" i="1"/>
  <c r="E7" i="1"/>
  <c r="F5" i="1"/>
  <c r="E5" i="1"/>
  <c r="F4" i="1"/>
  <c r="E4" i="1"/>
  <c r="F3" i="1"/>
  <c r="E3" i="1"/>
  <c r="F2" i="1"/>
  <c r="F6" i="1" s="1"/>
  <c r="E2" i="1"/>
  <c r="E6" i="1" s="1"/>
  <c r="F6" i="2" l="1"/>
  <c r="E6" i="2"/>
  <c r="C18" i="2"/>
  <c r="F17" i="2"/>
  <c r="E17" i="2"/>
  <c r="E17" i="1"/>
  <c r="E18" i="1" s="1"/>
  <c r="F17" i="1"/>
  <c r="F18" i="1" s="1"/>
  <c r="F18" i="2" l="1"/>
  <c r="E1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<sst xmlns="http://schemas.openxmlformats.org/spreadsheetml/2006/main" count="112" uniqueCount="28">
  <si>
    <t>Category</t>
  </si>
  <si>
    <t>Description</t>
  </si>
  <si>
    <t>Amount ($)</t>
  </si>
  <si>
    <t>Frequency</t>
  </si>
  <si>
    <t>Weekly Equivalent ($)</t>
  </si>
  <si>
    <t>Monthly Equivalent ($)</t>
  </si>
  <si>
    <t>Income</t>
  </si>
  <si>
    <t>Weekly</t>
  </si>
  <si>
    <t>Fortnightly</t>
  </si>
  <si>
    <t>TOTAL INCOME</t>
  </si>
  <si>
    <t>Expense</t>
  </si>
  <si>
    <t>Groceries</t>
  </si>
  <si>
    <t>Transport</t>
  </si>
  <si>
    <t>Monthly</t>
  </si>
  <si>
    <t>Tuition Fee</t>
  </si>
  <si>
    <t>TOTAL EXPENSES</t>
  </si>
  <si>
    <t>SURPLUS / DEFICIT</t>
  </si>
  <si>
    <t>Rent or Accommodation</t>
  </si>
  <si>
    <t>Utilities (Electricity, Gas, Internet, Water)</t>
  </si>
  <si>
    <t>Phone Bill</t>
  </si>
  <si>
    <t>Health (Medications, Insurance)</t>
  </si>
  <si>
    <t>Education (Books, Printing)</t>
  </si>
  <si>
    <t>Leisure (Gym, Streaming, Cafes)</t>
  </si>
  <si>
    <t>Loan Repayments (If any)</t>
  </si>
  <si>
    <t>Other income (e.g., Tutoring, Freelancing)</t>
  </si>
  <si>
    <t>Centrelink Payments (If eligible)</t>
  </si>
  <si>
    <t>Scholarship or Family Support</t>
  </si>
  <si>
    <t>Part-time Job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</si>
</sst>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5" borderId="1" xfId="0" applyFill="1" applyBorder="1"/>
    <xf numFmtId="0" fontId="0" fillId="7" borderId="1" xfId="0" applyFill="1" applyBorder="1"/>
    <xf numFmtId="0" fontId="1" fillId="4" borderId="1" xfId="0" applyFont="1" applyFill="1" applyBorder="1"/>
    <xf numFmtId="0" fontId="1" fillId="6" borderId="1" xfId="0" applyFont="1" applyFill="1" applyBorder="1"/>
    <xf numFmtId="0" fontId="1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workbookViewId="0">
      <selection activeCell="B20" sqref="B20"/>
    </sheetView>
  </sheetViews>
  <sheetFormatPr defaultRowHeight="14.5" x14ac:dyDescent="0.35"/>
  <cols>
    <col min="1" max="1" width="9" bestFit="1" customWidth="1"/>
    <col min="2" max="2" width="37.7265625" bestFit="1" customWidth="1"/>
    <col min="3" max="3" width="11" bestFit="1" customWidth="1"/>
    <col min="4" max="4" width="10.26953125" bestFit="1" customWidth="1"/>
    <col min="5" max="5" width="20.453125" bestFit="1" customWidth="1"/>
    <col min="6" max="6" width="21.54296875" bestFit="1" customWidth="1"/>
  </cols>
  <sheetData>
    <row r="1" spans="1:6" x14ac:dyDescent="0.3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pans="1:6" x14ac:dyDescent="0.35">
      <c r="A2" s="1" t="s">
        <v>6</v>
      </c>
      <c r="B2" s="1" t="s">
        <v>27</v>
      </c>
      <c r="C2" s="1">
        <v>0</v>
      </c>
      <c r="D2" s="1" t="s">
        <v>7</v>
      </c>
      <c r="E2" s="1">
        <f>IF(D2="Weekly",C2,IF(D2="Fortnightly",C2/2,IF(D2="Monthly",C2/4.33,"")))</f>
        <v>0</v>
      </c>
      <c r="F2" s="1">
        <f>IF(D2="Weekly",C2*4.33,IF(D2="Fortnightly",C2*2.165,IF(D2="Monthly",C2,"")))</f>
        <v>0</v>
      </c>
    </row>
    <row r="3" spans="1:6" x14ac:dyDescent="0.35">
      <c r="A3" s="1" t="s">
        <v>6</v>
      </c>
      <c r="B3" s="1" t="s">
        <v>26</v>
      </c>
      <c r="C3" s="1">
        <v>0</v>
      </c>
      <c r="D3" s="1" t="s">
        <v>7</v>
      </c>
      <c r="E3" s="1">
        <f>IF(D3="Weekly",C3,IF(D3="Fortnightly",C3/2,IF(D3="Monthly",C3/4.33,"")))</f>
        <v>0</v>
      </c>
      <c r="F3" s="1">
        <f>IF(D3="Weekly",C3*4.33,IF(D3="Fortnightly",C3*2.165,IF(D3="Monthly",C3,"")))</f>
        <v>0</v>
      </c>
    </row>
    <row r="4" spans="1:6" x14ac:dyDescent="0.35">
      <c r="A4" s="1" t="s">
        <v>6</v>
      </c>
      <c r="B4" s="1" t="s">
        <v>25</v>
      </c>
      <c r="C4" s="1">
        <v>0</v>
      </c>
      <c r="D4" s="1" t="s">
        <v>8</v>
      </c>
      <c r="E4" s="1">
        <f>IF(D4="Weekly",C4,IF(D4="Fortnightly",C4/2,IF(D4="Monthly",C4/4.33,"")))</f>
        <v>0</v>
      </c>
      <c r="F4" s="1">
        <f>IF(D4="Weekly",C4*4.33,IF(D4="Fortnightly",C4*2.165,IF(D4="Monthly",C4,"")))</f>
        <v>0</v>
      </c>
    </row>
    <row r="5" spans="1:6" x14ac:dyDescent="0.35">
      <c r="A5" s="1" t="s">
        <v>6</v>
      </c>
      <c r="B5" s="1" t="s">
        <v>24</v>
      </c>
      <c r="C5" s="1">
        <v>0</v>
      </c>
      <c r="D5" s="1" t="s">
        <v>7</v>
      </c>
      <c r="E5" s="1">
        <f>IF(D5="Weekly",C5,IF(D5="Fortnightly",C5/2,IF(D5="Monthly",C5/4.33,"")))</f>
        <v>0</v>
      </c>
      <c r="F5" s="1">
        <f>IF(D5="Weekly",C5*4.33,IF(D5="Fortnightly",C5*2.165,IF(D5="Monthly",C5,"")))</f>
        <v>0</v>
      </c>
    </row>
    <row r="6" spans="1:6" x14ac:dyDescent="0.35">
      <c r="A6" s="4" t="s">
        <v>6</v>
      </c>
      <c r="B6" s="4" t="s">
        <v>9</v>
      </c>
      <c r="C6" s="4">
        <f>SUM(C2:C5)</f>
        <v>0</v>
      </c>
      <c r="D6" s="4" t="s">
        <v>7</v>
      </c>
      <c r="E6" s="4">
        <f>SUM(E2:E5)</f>
        <v>0</v>
      </c>
      <c r="F6" s="4">
        <f>SUM(F2:F5)</f>
        <v>0</v>
      </c>
    </row>
    <row r="7" spans="1:6" x14ac:dyDescent="0.35">
      <c r="A7" s="2" t="s">
        <v>10</v>
      </c>
      <c r="B7" s="2" t="s">
        <v>17</v>
      </c>
      <c r="C7" s="2">
        <v>0</v>
      </c>
      <c r="D7" s="2" t="s">
        <v>7</v>
      </c>
      <c r="E7" s="2">
        <f t="shared" ref="E7:E15" si="0">IF(D7="Weekly",C7,IF(D7="Fortnightly",C7/2,IF(D7="Monthly",C7/4.33,"")))</f>
        <v>0</v>
      </c>
      <c r="F7" s="2">
        <f t="shared" ref="F7:F15" si="1">IF(D7="Weekly",C7*4.33,IF(D7="Fortnightly",C7*2.165,IF(D7="Monthly",C7,"")))</f>
        <v>0</v>
      </c>
    </row>
    <row r="8" spans="1:6" x14ac:dyDescent="0.35">
      <c r="A8" s="2" t="s">
        <v>10</v>
      </c>
      <c r="B8" s="2" t="s">
        <v>18</v>
      </c>
      <c r="C8" s="2">
        <v>0</v>
      </c>
      <c r="D8" s="2" t="s">
        <v>7</v>
      </c>
      <c r="E8" s="2">
        <f t="shared" si="0"/>
        <v>0</v>
      </c>
      <c r="F8" s="2">
        <f t="shared" si="1"/>
        <v>0</v>
      </c>
    </row>
    <row r="9" spans="1:6" x14ac:dyDescent="0.35">
      <c r="A9" s="2" t="s">
        <v>10</v>
      </c>
      <c r="B9" s="2" t="s">
        <v>11</v>
      </c>
      <c r="C9" s="2">
        <v>0</v>
      </c>
      <c r="D9" s="2" t="s">
        <v>7</v>
      </c>
      <c r="E9" s="2">
        <f t="shared" si="0"/>
        <v>0</v>
      </c>
      <c r="F9" s="2">
        <f t="shared" si="1"/>
        <v>0</v>
      </c>
    </row>
    <row r="10" spans="1:6" x14ac:dyDescent="0.35">
      <c r="A10" s="2" t="s">
        <v>10</v>
      </c>
      <c r="B10" s="2" t="s">
        <v>12</v>
      </c>
      <c r="C10" s="2">
        <v>0</v>
      </c>
      <c r="D10" s="2" t="s">
        <v>13</v>
      </c>
      <c r="E10" s="2">
        <f t="shared" si="0"/>
        <v>0</v>
      </c>
      <c r="F10" s="2">
        <f t="shared" si="1"/>
        <v>0</v>
      </c>
    </row>
    <row r="11" spans="1:6" x14ac:dyDescent="0.35">
      <c r="A11" s="2" t="s">
        <v>10</v>
      </c>
      <c r="B11" s="2" t="s">
        <v>19</v>
      </c>
      <c r="C11" s="2">
        <v>0</v>
      </c>
      <c r="D11" s="2" t="s">
        <v>7</v>
      </c>
      <c r="E11" s="2">
        <f t="shared" si="0"/>
        <v>0</v>
      </c>
      <c r="F11" s="2">
        <f t="shared" si="1"/>
        <v>0</v>
      </c>
    </row>
    <row r="12" spans="1:6" x14ac:dyDescent="0.35">
      <c r="A12" s="2" t="s">
        <v>10</v>
      </c>
      <c r="B12" s="2" t="s">
        <v>20</v>
      </c>
      <c r="C12" s="2">
        <v>0</v>
      </c>
      <c r="D12" s="2" t="s">
        <v>7</v>
      </c>
      <c r="E12" s="2">
        <f t="shared" si="0"/>
        <v>0</v>
      </c>
      <c r="F12" s="2">
        <f t="shared" si="1"/>
        <v>0</v>
      </c>
    </row>
    <row r="13" spans="1:6" x14ac:dyDescent="0.35">
      <c r="A13" s="2" t="s">
        <v>10</v>
      </c>
      <c r="B13" s="2" t="s">
        <v>21</v>
      </c>
      <c r="C13" s="2">
        <v>0</v>
      </c>
      <c r="D13" s="2" t="s">
        <v>7</v>
      </c>
      <c r="E13" s="2">
        <f t="shared" si="0"/>
        <v>0</v>
      </c>
      <c r="F13" s="2">
        <f t="shared" si="1"/>
        <v>0</v>
      </c>
    </row>
    <row r="14" spans="1:6" x14ac:dyDescent="0.35">
      <c r="A14" s="2" t="s">
        <v>10</v>
      </c>
      <c r="B14" s="2" t="s">
        <v>14</v>
      </c>
      <c r="C14" s="2">
        <v>0</v>
      </c>
      <c r="D14" s="2" t="s">
        <v>7</v>
      </c>
      <c r="E14" s="2">
        <f t="shared" si="0"/>
        <v>0</v>
      </c>
      <c r="F14" s="2">
        <f t="shared" si="1"/>
        <v>0</v>
      </c>
    </row>
    <row r="15" spans="1:6" x14ac:dyDescent="0.35">
      <c r="A15" s="2" t="s">
        <v>10</v>
      </c>
      <c r="B15" s="2" t="s">
        <v>22</v>
      </c>
      <c r="C15" s="2">
        <v>0</v>
      </c>
      <c r="D15" s="2" t="s">
        <v>7</v>
      </c>
      <c r="E15" s="2">
        <f t="shared" si="0"/>
        <v>0</v>
      </c>
      <c r="F15" s="2">
        <f t="shared" si="1"/>
        <v>0</v>
      </c>
    </row>
    <row r="16" spans="1:6" x14ac:dyDescent="0.35">
      <c r="A16" s="2" t="s">
        <v>10</v>
      </c>
      <c r="B16" s="2" t="s">
        <v>23</v>
      </c>
      <c r="C16" s="2">
        <v>0</v>
      </c>
      <c r="D16" s="2" t="s">
        <v>7</v>
      </c>
      <c r="E16" s="2">
        <f>IF(D16="Weekly",C16,IF(D16="Fortnightly",C16/2,IF(D16="Monthly",C16/4.33,"")))</f>
        <v>0</v>
      </c>
      <c r="F16" s="2">
        <f>IF(D16="Weekly",C16*4.33,IF(D16="Fortnightly",C16*2.165,IF(D16="Monthly",C16,"")))</f>
        <v>0</v>
      </c>
    </row>
    <row r="17" spans="1:6" x14ac:dyDescent="0.35">
      <c r="A17" s="5" t="s">
        <v>10</v>
      </c>
      <c r="B17" s="5" t="s">
        <v>15</v>
      </c>
      <c r="C17" s="5">
        <f>SUM(C7:C16)</f>
        <v>0</v>
      </c>
      <c r="D17" s="5" t="s">
        <v>7</v>
      </c>
      <c r="E17" s="5">
        <f>SUM(E7:E16)</f>
        <v>0</v>
      </c>
      <c r="F17" s="5">
        <f>SUM(F7:F16)</f>
        <v>0</v>
      </c>
    </row>
    <row r="18" spans="1:6" x14ac:dyDescent="0.35">
      <c r="A18" s="3"/>
      <c r="B18" s="3" t="s">
        <v>16</v>
      </c>
      <c r="C18" s="3">
        <f>C6-C17</f>
        <v>0</v>
      </c>
      <c r="D18" s="3" t="s">
        <v>7</v>
      </c>
      <c r="E18" s="3">
        <f>E6-E17</f>
        <v>0</v>
      </c>
      <c r="F18" s="3">
        <f>F6-F17</f>
        <v>0</v>
      </c>
    </row>
  </sheetData>
  <dataValidations count="1">
    <dataValidation type="list" allowBlank="1" showInputMessage="1" showErrorMessage="1" sqref="D19:D101 D2:D18" xr:uid="{00000000-0002-0000-0000-000000000000}">
      <formula1>"Weekly,Fortnightly,Monthly"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CEA7D-51EA-499E-A851-57B527910234}">
  <dimension ref="A1:F18"/>
  <sheetViews>
    <sheetView tabSelected="1" workbookViewId="0">
      <selection activeCell="C2" sqref="C2"/>
    </sheetView>
  </sheetViews>
  <sheetFormatPr defaultRowHeight="14.5" x14ac:dyDescent="0.35"/>
  <cols>
    <col min="1" max="1" width="9" bestFit="1" customWidth="1"/>
    <col min="2" max="2" width="37.7265625" bestFit="1" customWidth="1"/>
    <col min="3" max="3" width="11" bestFit="1" customWidth="1"/>
    <col min="4" max="4" width="10.26953125" bestFit="1" customWidth="1"/>
    <col min="5" max="5" width="20.453125" bestFit="1" customWidth="1"/>
    <col min="6" max="6" width="21.54296875" bestFit="1" customWidth="1"/>
  </cols>
  <sheetData>
    <row r="1" spans="1:6" x14ac:dyDescent="0.3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pans="1:6" x14ac:dyDescent="0.35">
      <c r="A2" s="1" t="s">
        <v>6</v>
      </c>
      <c r="B2" s="1" t="s">
        <v>27</v>
      </c>
      <c r="C2" s="1">
        <v>0</v>
      </c>
      <c r="D2" s="1" t="s">
        <v>7</v>
      </c>
      <c r="E2" s="1" cm="1">
        <f t="array" ref="E2">_xlfn.SWITCH(D2,
"Weekly",C2,
"Fortnightly",C2/2,
"Monthly",C2/4.33,
"Quarterly",C2/13,
"Yearly",C2/52,
"Termly",C2/17.33,
"")</f>
        <v>0</v>
      </c>
      <c r="F2" s="1" cm="1">
        <f t="array" ref="F2">_xlfn.SWITCH(D2,
"Weekly",C2*4.33,
"Fortnightly",C2*2.165,
"Monthly",C2,
"Quarterly",C2/3,
"Yearly",C2/12,
"Termly",C2/3,
"")</f>
        <v>0</v>
      </c>
    </row>
    <row r="3" spans="1:6" x14ac:dyDescent="0.35">
      <c r="A3" s="1" t="s">
        <v>6</v>
      </c>
      <c r="B3" s="1" t="s">
        <v>26</v>
      </c>
      <c r="C3" s="1">
        <v>0</v>
      </c>
      <c r="D3" s="1" t="s">
        <v>7</v>
      </c>
      <c r="E3" s="1" cm="1">
        <f t="array" ref="E3">_xlfn.SWITCH(D3,
"Weekly",C3,
"Fortnightly",C3/2,
"Monthly",C3/4.33,
"Quarterly",C3/13,
"Yearly",C3/52,
"Termly",C3/17.33,
"")</f>
        <v>0</v>
      </c>
      <c r="F3" s="1" cm="1">
        <f t="array" ref="F3">_xlfn.SWITCH(D3,
"Weekly",C3*4.33,
"Fortnightly",C3*2.165,
"Monthly",C3,
"Quarterly",C3/3,
"Yearly",C3/12,
"Termly",C3/3,
"")</f>
        <v>0</v>
      </c>
    </row>
    <row r="4" spans="1:6" x14ac:dyDescent="0.35">
      <c r="A4" s="1" t="s">
        <v>6</v>
      </c>
      <c r="B4" s="1" t="s">
        <v>25</v>
      </c>
      <c r="C4" s="1">
        <v>0</v>
      </c>
      <c r="D4" s="1" t="s">
        <v>8</v>
      </c>
      <c r="E4" s="1" cm="1">
        <f t="array" ref="E4">_xlfn.SWITCH(D4,
"Weekly",C4,
"Fortnightly",C4/2,
"Monthly",C4/4.33,
"Quarterly",C4/13,
"Yearly",C4/52,
"Termly",C4/17.33,
"")</f>
        <v>0</v>
      </c>
      <c r="F4" s="1" cm="1">
        <f t="array" ref="F4">_xlfn.SWITCH(D4,
"Weekly",C4*4.33,
"Fortnightly",C4*2.165,
"Monthly",C4,
"Quarterly",C4/3,
"Yearly",C4/12,
"Termly",C4/3,
"")</f>
        <v>0</v>
      </c>
    </row>
    <row r="5" spans="1:6" x14ac:dyDescent="0.35">
      <c r="A5" s="1" t="s">
        <v>6</v>
      </c>
      <c r="B5" s="1" t="s">
        <v>24</v>
      </c>
      <c r="C5" s="1">
        <v>0</v>
      </c>
      <c r="D5" s="1" t="s">
        <v>7</v>
      </c>
      <c r="E5" s="1" cm="1">
        <f t="array" ref="E5">_xlfn.SWITCH(D5,
"Weekly",C5,
"Fortnightly",C5/2,
"Monthly",C5/4.33,
"Quarterly",C5/13,
"Yearly",C5/52,
"Termly",C5/17.33,
"")</f>
        <v>0</v>
      </c>
      <c r="F5" s="1" cm="1">
        <f t="array" ref="F5">_xlfn.SWITCH(D5,
"Weekly",C5*4.33,
"Fortnightly",C5*2.165,
"Monthly",C5,
"Quarterly",C5/3,
"Yearly",C5/12,
"Termly",C5/3,
"")</f>
        <v>0</v>
      </c>
    </row>
    <row r="6" spans="1:6" x14ac:dyDescent="0.35">
      <c r="A6" s="4" t="s">
        <v>6</v>
      </c>
      <c r="B6" s="4" t="s">
        <v>9</v>
      </c>
      <c r="C6" s="4">
        <f>SUM(C2:C5)</f>
        <v>0</v>
      </c>
      <c r="D6" s="4" t="s">
        <v>7</v>
      </c>
      <c r="E6" s="4">
        <f>SUM(E2:E5)</f>
        <v>0</v>
      </c>
      <c r="F6" s="4">
        <f>SUM(F2:F5)</f>
        <v>0</v>
      </c>
    </row>
    <row r="7" spans="1:6" x14ac:dyDescent="0.35">
      <c r="A7" s="2" t="s">
        <v>10</v>
      </c>
      <c r="B7" s="2" t="s">
        <v>17</v>
      </c>
      <c r="C7" s="2">
        <v>0</v>
      </c>
      <c r="D7" s="2" t="s">
        <v>7</v>
      </c>
      <c r="E7" s="2" cm="1">
        <f t="array" ref="E7">_xlfn.SWITCH(D7,
"Weekly",C7,
"Fortnightly",C7/2,
"Monthly",C7/4.33,
"Quarterly",C7/13,
"Yearly",C7/52,
"Termly",C7/17.33,
"")</f>
        <v>0</v>
      </c>
      <c r="F7" s="2" cm="1">
        <f t="array" ref="F7">_xlfn.SWITCH(D7,
"Weekly",C7*4.33,
"Fortnightly",C7*2.165,
"Monthly",C7,
"Quarterly",C7/3,
"Yearly",C7/12,
"Termly",C7/3,
"")</f>
        <v>0</v>
      </c>
    </row>
    <row r="8" spans="1:6" x14ac:dyDescent="0.35">
      <c r="A8" s="2" t="s">
        <v>10</v>
      </c>
      <c r="B8" s="2" t="s">
        <v>18</v>
      </c>
      <c r="C8" s="2">
        <v>0</v>
      </c>
      <c r="D8" s="2" t="s">
        <v>7</v>
      </c>
      <c r="E8" s="2" cm="1">
        <f t="array" ref="E8">_xlfn.SWITCH(D8,
"Weekly",C8,
"Fortnightly",C8/2,
"Monthly",C8/4.33,
"Quarterly",C8/13,
"Yearly",C8/52,
"Termly",C8/17.33,
"")</f>
        <v>0</v>
      </c>
      <c r="F8" s="2" cm="1">
        <f t="array" ref="F8">_xlfn.SWITCH(D8,
"Weekly",C8*4.33,
"Fortnightly",C8*2.165,
"Monthly",C8,
"Quarterly",C8/3,
"Yearly",C8/12,
"Termly",C8/3,
"")</f>
        <v>0</v>
      </c>
    </row>
    <row r="9" spans="1:6" x14ac:dyDescent="0.35">
      <c r="A9" s="2" t="s">
        <v>10</v>
      </c>
      <c r="B9" s="2" t="s">
        <v>11</v>
      </c>
      <c r="C9" s="2">
        <v>0</v>
      </c>
      <c r="D9" s="2" t="s">
        <v>7</v>
      </c>
      <c r="E9" s="2" cm="1">
        <f t="array" ref="E9">_xlfn.SWITCH(D9,
"Weekly",C9,
"Fortnightly",C9/2,
"Monthly",C9/4.33,
"Quarterly",C9/13,
"Yearly",C9/52,
"Termly",C9/17.33,
"")</f>
        <v>0</v>
      </c>
      <c r="F9" s="2" cm="1">
        <f t="array" ref="F9">_xlfn.SWITCH(D9,
"Weekly",C9*4.33,
"Fortnightly",C9*2.165,
"Monthly",C9,
"Quarterly",C9/3,
"Yearly",C9/12,
"Termly",C9/3,
"")</f>
        <v>0</v>
      </c>
    </row>
    <row r="10" spans="1:6" x14ac:dyDescent="0.35">
      <c r="A10" s="2" t="s">
        <v>10</v>
      </c>
      <c r="B10" s="2" t="s">
        <v>12</v>
      </c>
      <c r="C10" s="2">
        <v>0</v>
      </c>
      <c r="D10" s="2" t="s">
        <v>13</v>
      </c>
      <c r="E10" s="2" cm="1">
        <f t="array" ref="E10">_xlfn.SWITCH(D10,
"Weekly",C10,
"Fortnightly",C10/2,
"Monthly",C10/4.33,
"Quarterly",C10/13,
"Yearly",C10/52,
"Termly",C10/17.33,
"")</f>
        <v>0</v>
      </c>
      <c r="F10" s="2" cm="1">
        <f t="array" ref="F10">_xlfn.SWITCH(D10,
"Weekly",C10*4.33,
"Fortnightly",C10*2.165,
"Monthly",C10,
"Quarterly",C10/3,
"Yearly",C10/12,
"Termly",C10/3,
"")</f>
        <v>0</v>
      </c>
    </row>
    <row r="11" spans="1:6" x14ac:dyDescent="0.35">
      <c r="A11" s="2" t="s">
        <v>10</v>
      </c>
      <c r="B11" s="2" t="s">
        <v>19</v>
      </c>
      <c r="C11" s="2">
        <v>0</v>
      </c>
      <c r="D11" s="2" t="s">
        <v>7</v>
      </c>
      <c r="E11" s="2" cm="1">
        <f t="array" ref="E11">_xlfn.SWITCH(D11,
"Weekly",C11,
"Fortnightly",C11/2,
"Monthly",C11/4.33,
"Quarterly",C11/13,
"Yearly",C11/52,
"Termly",C11/17.33,
"")</f>
        <v>0</v>
      </c>
      <c r="F11" s="2" cm="1">
        <f t="array" ref="F11">_xlfn.SWITCH(D11,
"Weekly",C11*4.33,
"Fortnightly",C11*2.165,
"Monthly",C11,
"Quarterly",C11/3,
"Yearly",C11/12,
"Termly",C11/3,
"")</f>
        <v>0</v>
      </c>
    </row>
    <row r="12" spans="1:6" x14ac:dyDescent="0.35">
      <c r="A12" s="2" t="s">
        <v>10</v>
      </c>
      <c r="B12" s="2" t="s">
        <v>20</v>
      </c>
      <c r="C12" s="2">
        <v>0</v>
      </c>
      <c r="D12" s="2" t="s">
        <v>7</v>
      </c>
      <c r="E12" s="2" cm="1">
        <f t="array" ref="E12">_xlfn.SWITCH(D12,
"Weekly",C12,
"Fortnightly",C12/2,
"Monthly",C12/4.33,
"Quarterly",C12/13,
"Yearly",C12/52,
"Termly",C12/17.33,
"")</f>
        <v>0</v>
      </c>
      <c r="F12" s="2" cm="1">
        <f t="array" ref="F12">_xlfn.SWITCH(D12,
"Weekly",C12*4.33,
"Fortnightly",C12*2.165,
"Monthly",C12,
"Quarterly",C12/3,
"Yearly",C12/12,
"Termly",C12/3,
"")</f>
        <v>0</v>
      </c>
    </row>
    <row r="13" spans="1:6" x14ac:dyDescent="0.35">
      <c r="A13" s="2" t="s">
        <v>10</v>
      </c>
      <c r="B13" s="2" t="s">
        <v>21</v>
      </c>
      <c r="C13" s="2">
        <v>0</v>
      </c>
      <c r="D13" s="2" t="s">
        <v>7</v>
      </c>
      <c r="E13" s="2" cm="1">
        <f t="array" ref="E13">_xlfn.SWITCH(D13,
"Weekly",C13,
"Fortnightly",C13/2,
"Monthly",C13/4.33,
"Quarterly",C13/13,
"Yearly",C13/52,
"Termly",C13/17.33,
"")</f>
        <v>0</v>
      </c>
      <c r="F13" s="2" cm="1">
        <f t="array" ref="F13">_xlfn.SWITCH(D13,
"Weekly",C13*4.33,
"Fortnightly",C13*2.165,
"Monthly",C13,
"Quarterly",C13/3,
"Yearly",C13/12,
"Termly",C13/3,
"")</f>
        <v>0</v>
      </c>
    </row>
    <row r="14" spans="1:6" x14ac:dyDescent="0.35">
      <c r="A14" s="2" t="s">
        <v>10</v>
      </c>
      <c r="B14" s="2" t="s">
        <v>14</v>
      </c>
      <c r="C14" s="2">
        <v>0</v>
      </c>
      <c r="D14" s="2" t="s">
        <v>7</v>
      </c>
      <c r="E14" s="2" cm="1">
        <f t="array" ref="E14">_xlfn.SWITCH(D14,
"Weekly",C14,
"Fortnightly",C14/2,
"Monthly",C14/4.33,
"Quarterly",C14/13,
"Yearly",C14/52,
"Termly",C14/17.33,
"")</f>
        <v>0</v>
      </c>
      <c r="F14" s="2" cm="1">
        <f t="array" ref="F14">_xlfn.SWITCH(D14,
"Weekly",C14*4.33,
"Fortnightly",C14*2.165,
"Monthly",C14,
"Quarterly",C14/3,
"Yearly",C14/12,
"Termly",C14/3,
"")</f>
        <v>0</v>
      </c>
    </row>
    <row r="15" spans="1:6" x14ac:dyDescent="0.35">
      <c r="A15" s="2" t="s">
        <v>10</v>
      </c>
      <c r="B15" s="2" t="s">
        <v>22</v>
      </c>
      <c r="C15" s="2">
        <v>0</v>
      </c>
      <c r="D15" s="2" t="s">
        <v>7</v>
      </c>
      <c r="E15" s="2" cm="1">
        <f t="array" ref="E15">_xlfn.SWITCH(D15,
"Weekly",C15,
"Fortnightly",C15/2,
"Monthly",C15/4.33,
"Quarterly",C15/13,
"Yearly",C15/52,
"Termly",C15/17.33,
"")</f>
        <v>0</v>
      </c>
      <c r="F15" s="2" cm="1">
        <f t="array" ref="F15">_xlfn.SWITCH(D15,
"Weekly",C15*4.33,
"Fortnightly",C15*2.165,
"Monthly",C15,
"Quarterly",C15/3,
"Yearly",C15/12,
"Termly",C15/3,
"")</f>
        <v>0</v>
      </c>
    </row>
    <row r="16" spans="1:6" x14ac:dyDescent="0.35">
      <c r="A16" s="2" t="s">
        <v>10</v>
      </c>
      <c r="B16" s="2" t="s">
        <v>23</v>
      </c>
      <c r="C16" s="2">
        <v>0</v>
      </c>
      <c r="D16" s="2" t="s">
        <v>7</v>
      </c>
      <c r="E16" s="2" cm="1">
        <f t="array" ref="E16">_xlfn.SWITCH(D16,
"Weekly",C16,
"Fortnightly",C16/2,
"Monthly",C16/4.33,
"Quarterly",C16/13,
"Yearly",C16/52,
"Termly",C16/17.33,
"")</f>
        <v>0</v>
      </c>
      <c r="F16" s="2" cm="1">
        <f t="array" ref="F16">_xlfn.SWITCH(D16,
"Weekly",C16*4.33,
"Fortnightly",C16*2.165,
"Monthly",C16,
"Quarterly",C16/3,
"Yearly",C16/12,
"Termly",C16/3,
"")</f>
        <v>0</v>
      </c>
    </row>
    <row r="17" spans="1:6" x14ac:dyDescent="0.35">
      <c r="A17" s="5" t="s">
        <v>10</v>
      </c>
      <c r="B17" s="5" t="s">
        <v>15</v>
      </c>
      <c r="C17" s="5">
        <f>SUM(C7:C16)</f>
        <v>0</v>
      </c>
      <c r="D17" s="5" t="s">
        <v>7</v>
      </c>
      <c r="E17" s="5">
        <f>SUM(E7:E16)</f>
        <v>0</v>
      </c>
      <c r="F17" s="5">
        <f>SUM(F7:F16)</f>
        <v>0</v>
      </c>
    </row>
    <row r="18" spans="1:6" x14ac:dyDescent="0.35">
      <c r="A18" s="3"/>
      <c r="B18" s="3" t="s">
        <v>16</v>
      </c>
      <c r="C18" s="3">
        <f>C6-C17</f>
        <v>0</v>
      </c>
      <c r="D18" s="3" t="s">
        <v>7</v>
      </c>
      <c r="E18" s="3">
        <f>E6-E17</f>
        <v>0</v>
      </c>
      <c r="F18" s="3">
        <f>F6-F17</f>
        <v>0</v>
      </c>
    </row>
  </sheetData>
  <dataValidations count="2">
    <dataValidation type="list" allowBlank="1" showInputMessage="1" showErrorMessage="1" sqref="D19:D101" xr:uid="{1FDE1D7E-9158-4F97-8C75-E91065D0C37A}">
      <formula1>"Weekly,Fortnightly,Monthly"</formula1>
    </dataValidation>
    <dataValidation type="list" allowBlank="1" showInputMessage="1" showErrorMessage="1" sqref="D2:D18" xr:uid="{945E4C3D-1162-4966-B4E5-365E01B99133}">
      <formula1>"Weekly,Fortnightly,Monthly,Quarterly,Yearly,Termly"</formula1>
    </dataValidation>
  </dataValidations>
  <pageMargins left="0.75" right="0.75" top="1" bottom="1" header="0.5" footer="0.5"/>
  <pageSetup paperSize="9" orientation="portrait" r:id="rId1"/>
  <ignoredErrors>
    <ignoredError sqref="E6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93a4e8-9ce7-481a-9338-28c13e23398f">
      <Terms xmlns="http://schemas.microsoft.com/office/infopath/2007/PartnerControls"/>
    </lcf76f155ced4ddcb4097134ff3c332f>
    <Comment xmlns="6993a4e8-9ce7-481a-9338-28c13e23398f" xsi:nil="true"/>
    <Availabilites_x0020_ xmlns="6993a4e8-9ce7-481a-9338-28c13e23398f" xsi:nil="true"/>
    <DateTime xmlns="6993a4e8-9ce7-481a-9338-28c13e23398f" xsi:nil="true"/>
    <TaxCatchAll xmlns="56192cfa-a763-4d7a-9154-9ed477709d1a" xsi:nil="true"/>
    <_dlc_DocId xmlns="56192cfa-a763-4d7a-9154-9ed477709d1a">ARCDOCID-2143552658-524542</_dlc_DocId>
    <_dlc_DocIdUrl xmlns="56192cfa-a763-4d7a-9154-9ed477709d1a">
      <Url>https://arcunsw.sharepoint.com/clubsVolunteering/_layouts/15/DocIdRedir.aspx?ID=ARCDOCID-2143552658-524542</Url>
      <Description>ARCDOCID-2143552658-524542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E8B77111BD2F4B966431527564CA17" ma:contentTypeVersion="10" ma:contentTypeDescription="Create a new document." ma:contentTypeScope="" ma:versionID="7edfa5e7d43ee39101bfdf44fe7a71fe">
  <xsd:schema xmlns:xsd="http://www.w3.org/2001/XMLSchema" xmlns:xs="http://www.w3.org/2001/XMLSchema" xmlns:p="http://schemas.microsoft.com/office/2006/metadata/properties" xmlns:ns2="56192cfa-a763-4d7a-9154-9ed477709d1a" xmlns:ns3="6993a4e8-9ce7-481a-9338-28c13e23398f" targetNamespace="http://schemas.microsoft.com/office/2006/metadata/properties" ma:root="true" ma:fieldsID="5599609996e23de95bb184da27a12407" ns2:_="" ns3:_="">
    <xsd:import namespace="56192cfa-a763-4d7a-9154-9ed477709d1a"/>
    <xsd:import namespace="6993a4e8-9ce7-481a-9338-28c13e23398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Availabilites_x0020_" minOccurs="0"/>
                <xsd:element ref="ns3:Comment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2:_dlc_DocId" minOccurs="0"/>
                <xsd:element ref="ns2:_dlc_DocIdUrl" minOccurs="0"/>
                <xsd:element ref="ns2:_dlc_DocIdPersistId" minOccurs="0"/>
                <xsd:element ref="ns2:TaxCatchAll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  <xsd:element ref="ns3:DateTime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192cfa-a763-4d7a-9154-9ed477709d1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_dlc_DocId" ma:index="23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6" nillable="true" ma:displayName="Taxonomy Catch All Column" ma:hidden="true" ma:list="{89d70831-6c79-4ccd-aaec-796f1c98fefe}" ma:internalName="TaxCatchAll" ma:showField="CatchAllData" ma:web="56192cfa-a763-4d7a-9154-9ed477709d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93a4e8-9ce7-481a-9338-28c13e2339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Availabilites_x0020_" ma:index="18" nillable="true" ma:displayName="Availabilites " ma:format="Dropdown" ma:internalName="Availabilites_x0020_">
      <xsd:simpleType>
        <xsd:restriction base="dms:Text">
          <xsd:maxLength value="255"/>
        </xsd:restriction>
      </xsd:simpleType>
    </xsd:element>
    <xsd:element name="Comment" ma:index="19" nillable="true" ma:displayName="Comment" ma:format="Dropdown" ma:internalName="Comment">
      <xsd:simpleType>
        <xsd:restriction base="dms:Text">
          <xsd:maxLength value="255"/>
        </xsd:restriction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36618e11-47bf-4830-b882-1d9158b420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Time" ma:index="31" nillable="true" ma:displayName="Date &amp; Time" ma:format="DateTime" ma:internalName="DateTime">
      <xsd:simpleType>
        <xsd:restriction base="dms:DateTime"/>
      </xsd:simpleType>
    </xsd:element>
    <xsd:element name="MediaServiceBillingMetadata" ma:index="3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929B0F-73C2-45AD-A567-BB44504CEFBE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FFF028E-099B-4098-A6AA-14E6D73730D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221A3C-43F3-4780-926A-937B290811E0}">
  <ds:schemaRefs>
    <ds:schemaRef ds:uri="http://schemas.microsoft.com/office/2006/metadata/properties"/>
    <ds:schemaRef ds:uri="http://schemas.microsoft.com/office/infopath/2007/PartnerControls"/>
    <ds:schemaRef ds:uri="6993a4e8-9ce7-481a-9338-28c13e23398f"/>
    <ds:schemaRef ds:uri="56192cfa-a763-4d7a-9154-9ed477709d1a"/>
  </ds:schemaRefs>
</ds:datastoreItem>
</file>

<file path=customXml/itemProps4.xml><?xml version="1.0" encoding="utf-8"?>
<ds:datastoreItem xmlns:ds="http://schemas.openxmlformats.org/officeDocument/2006/customXml" ds:itemID="{B970F2A9-A45D-4AAD-801D-377B8B99ED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192cfa-a763-4d7a-9154-9ed477709d1a"/>
    <ds:schemaRef ds:uri="6993a4e8-9ce7-481a-9338-28c13e2339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5f10b98-8765-4ba0-a1bf-699bd0422e79}" enabled="1" method="Privileged" siteId="{c02d034e-8da3-48f3-bd2c-6e3de038dd2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Financial Position</vt:lpstr>
      <vt:lpstr>Financial Position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Kemba Krishna Lalasa</cp:lastModifiedBy>
  <cp:revision/>
  <dcterms:created xsi:type="dcterms:W3CDTF">2025-09-24T03:19:35Z</dcterms:created>
  <dcterms:modified xsi:type="dcterms:W3CDTF">2026-06-12T03:58:45Z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0x01010029E8B77111BD2F4B966431527564CA17</vt:lpwstr>
  </property>
  <property fmtid="{D5CDD505-2E9C-101B-9397-08002B2CF9AE}" pid="3" name="_dlc_DocIdItemGuid">
    <vt:lpwstr>c93fffbf-3e61-47ed-8d4d-f3781dd20b02</vt:lpwstr>
  </property>
  <property fmtid="{D5CDD505-2E9C-101B-9397-08002B2CF9AE}" pid="4" name="MediaServiceImageTags">
    <vt:lpwstr/>
  </property>
</Properties>
</file>